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nnonRivkin/Library/Mobile Documents/com~apple~CloudDocs/Downloads/"/>
    </mc:Choice>
  </mc:AlternateContent>
  <xr:revisionPtr revIDLastSave="0" documentId="13_ncr:1_{B6A571A4-87C8-4C4F-9502-6AFEB37E4C38}" xr6:coauthVersionLast="47" xr6:coauthVersionMax="47" xr10:uidLastSave="{00000000-0000-0000-0000-000000000000}"/>
  <bookViews>
    <workbookView xWindow="9220" yWindow="1720" windowWidth="28040" windowHeight="17440" xr2:uid="{856B295B-D86D-B649-B9CD-4403FBC6C8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6" i="1"/>
  <c r="E7" i="1"/>
  <c r="E2" i="1"/>
  <c r="E6" i="1" s="1"/>
  <c r="F2" i="1" l="1"/>
  <c r="F7" i="1" l="1"/>
  <c r="F6" i="1"/>
  <c r="G2" i="1"/>
  <c r="H2" i="1" l="1"/>
  <c r="G6" i="1"/>
  <c r="H7" i="1"/>
  <c r="G7" i="1"/>
  <c r="B7" i="1" l="1"/>
  <c r="H6" i="1"/>
  <c r="B6" i="1" s="1"/>
  <c r="I2" i="1"/>
  <c r="I3" i="1"/>
</calcChain>
</file>

<file path=xl/sharedStrings.xml><?xml version="1.0" encoding="utf-8"?>
<sst xmlns="http://schemas.openxmlformats.org/spreadsheetml/2006/main" count="13" uniqueCount="11">
  <si>
    <t>Assumptions</t>
  </si>
  <si>
    <t>Discount rate</t>
  </si>
  <si>
    <t>Year 1 Cash Flow</t>
  </si>
  <si>
    <t>Mature Company</t>
  </si>
  <si>
    <t>Growth Company</t>
  </si>
  <si>
    <t>Year 5 Cash Flow</t>
  </si>
  <si>
    <t>Year 2 Cash Flow</t>
  </si>
  <si>
    <t>Year 3 Cash Flow</t>
  </si>
  <si>
    <t>Year 4 Cash Flow</t>
  </si>
  <si>
    <t>Total</t>
  </si>
  <si>
    <t>DCF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</si>
</sst>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10" fontId="0" fillId="0" borderId="0" xfId="2" applyNumberFormat="1" applyFont="1"/>
    <xf numFmtId="44" fontId="0" fillId="0" borderId="0" xfId="0" applyNumberFormat="1"/>
    <xf numFmtId="0" fontId="3" fillId="0" borderId="0" xfId="0" applyFont="1"/>
    <xf numFmtId="44" fontId="2" fillId="0" borderId="0" xfId="0" applyNumberFormat="1" applyFont="1"/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D744E-F995-C645-9EDB-5EC8EB8D7541}">
  <dimension ref="A1:I7"/>
  <sheetViews>
    <sheetView tabSelected="1" workbookViewId="0">
      <selection activeCell="B3" sqref="B3"/>
    </sheetView>
  </sheetViews>
  <sheetFormatPr baseColWidth="10" defaultColWidth="22" defaultRowHeight="59" customHeight="1" x14ac:dyDescent="0.2"/>
  <cols>
    <col min="1" max="1" width="25.5" bestFit="1" customWidth="1"/>
    <col min="3" max="3" width="15.33203125" bestFit="1" customWidth="1"/>
    <col min="4" max="8" width="15.1640625" bestFit="1" customWidth="1"/>
    <col min="9" max="9" width="15" bestFit="1" customWidth="1"/>
  </cols>
  <sheetData>
    <row r="1" spans="1:9" ht="37" customHeight="1" x14ac:dyDescent="0.2">
      <c r="A1" s="4" t="s">
        <v>0</v>
      </c>
      <c r="D1" s="4" t="s">
        <v>2</v>
      </c>
      <c r="E1" s="4" t="s">
        <v>6</v>
      </c>
      <c r="F1" s="4" t="s">
        <v>7</v>
      </c>
      <c r="G1" s="4" t="s">
        <v>8</v>
      </c>
      <c r="H1" s="4" t="s">
        <v>5</v>
      </c>
      <c r="I1" s="4" t="s">
        <v>9</v>
      </c>
    </row>
    <row r="2" spans="1:9" ht="59" customHeight="1" x14ac:dyDescent="0.2">
      <c r="A2" s="4" t="s">
        <v>1</v>
      </c>
      <c r="B2" s="2">
        <v>0.1</v>
      </c>
      <c r="C2" t="s">
        <v>3</v>
      </c>
      <c r="D2" s="1">
        <v>10000000</v>
      </c>
      <c r="E2" s="1">
        <f>D2*1.05</f>
        <v>10500000</v>
      </c>
      <c r="F2" s="1">
        <f>E2*1.05</f>
        <v>11025000</v>
      </c>
      <c r="G2" s="1">
        <f>F2*1.05</f>
        <v>11576250</v>
      </c>
      <c r="H2" s="1">
        <f>G2*1.05</f>
        <v>12155062.5</v>
      </c>
      <c r="I2" s="1">
        <f>SUM(D2:H2)</f>
        <v>55256312.5</v>
      </c>
    </row>
    <row r="3" spans="1:9" ht="59" customHeight="1" x14ac:dyDescent="0.2">
      <c r="C3" t="s">
        <v>4</v>
      </c>
      <c r="D3" s="1">
        <v>0</v>
      </c>
      <c r="E3" s="1">
        <v>0</v>
      </c>
      <c r="F3" s="1">
        <v>250000</v>
      </c>
      <c r="G3" s="1">
        <v>15000000</v>
      </c>
      <c r="H3" s="1">
        <v>40000000</v>
      </c>
      <c r="I3" s="1">
        <f>SUM(D3:H3)</f>
        <v>55250000</v>
      </c>
    </row>
    <row r="5" spans="1:9" ht="59" customHeight="1" x14ac:dyDescent="0.2">
      <c r="A5" s="4" t="s">
        <v>10</v>
      </c>
    </row>
    <row r="6" spans="1:9" ht="59" customHeight="1" x14ac:dyDescent="0.2">
      <c r="A6" s="4" t="s">
        <v>3</v>
      </c>
      <c r="B6" s="5">
        <f>D6+E6+F6+G6+H6</f>
        <v>41505912.723298818</v>
      </c>
      <c r="D6" s="3">
        <f>(D2/(1+B2))</f>
        <v>9090909.0909090899</v>
      </c>
      <c r="E6" s="3">
        <f>E2/((1+B2)*(1+B2))</f>
        <v>8677685.9504132215</v>
      </c>
      <c r="F6" s="3">
        <f>F2/((1+B2)*(1+B2)*(1+B2))</f>
        <v>8283245.6799398921</v>
      </c>
      <c r="G6" s="3">
        <f>G2/((1+B2)*(1+B2)*(1+B2)*(1+B2))</f>
        <v>7906734.5126698958</v>
      </c>
      <c r="H6" s="3">
        <f>H2/((1+B2)*(1+B2)*(1+B2)*(1+B2)*(1+B2))</f>
        <v>7547337.4893667186</v>
      </c>
    </row>
    <row r="7" spans="1:9" ht="59" customHeight="1" x14ac:dyDescent="0.2">
      <c r="A7" s="4" t="s">
        <v>4</v>
      </c>
      <c r="B7" s="5">
        <f>D7+E7+F7+G7+H7</f>
        <v>35269883.453067645</v>
      </c>
      <c r="D7" s="3">
        <f>(D3/(1+B2))</f>
        <v>0</v>
      </c>
      <c r="E7" s="3">
        <f>E3/((1+B2)*(1+B2))</f>
        <v>0</v>
      </c>
      <c r="F7" s="3">
        <f>F3/((1+B2)*(1+B2)*(1+B2))</f>
        <v>187828.70022539439</v>
      </c>
      <c r="G7" s="3">
        <f>G3/((1+B2)*(1+B2)*(1+B2)*(1+B2))</f>
        <v>10245201.830476057</v>
      </c>
      <c r="H7" s="3">
        <f>H3/((1+B2)*(1+B2)*(1+B2)*(1+B2)*(1+B2))</f>
        <v>24836852.922366194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2022-04-11T01:37:41Z</dcterms:created>
  <dcterms:modified xsi:type="dcterms:W3CDTF">2022-04-11T04:42:30Z</dcterms:modified>
</cp:coreProperties>
</file>